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9750" activeTab="0"/>
  </bookViews>
  <sheets>
    <sheet name="HESAPLAMA TABLOSU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<sst xmlns="http://schemas.openxmlformats.org/spreadsheetml/2006/main" count="25" uniqueCount="25">
  <si>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SANAT VE TASARIM FAKÜLTESİ</t>
  </si>
  <si>
    <t>HUKUK FAKÜLTESİ</t>
  </si>
  <si>
    <t>YALOVA ÜNİVERSİTESİ 
2009 - 2010 YAZ OKULU  ÜCRET TABLOSU</t>
  </si>
  <si>
    <t>1 SAAT</t>
  </si>
  <si>
    <t>2 SAAT</t>
  </si>
  <si>
    <t>3 SAAT</t>
  </si>
  <si>
    <t>4 SAAT</t>
  </si>
  <si>
    <t>5 SAAT</t>
  </si>
  <si>
    <t>6 SAAT</t>
  </si>
  <si>
    <t>7 SAAT</t>
  </si>
  <si>
    <t>8 SAAT</t>
  </si>
  <si>
    <t>9 SAAT</t>
  </si>
  <si>
    <t>10 SAAT</t>
  </si>
  <si>
    <t>11 SAAT</t>
  </si>
  <si>
    <t>12 SAAT</t>
  </si>
  <si>
    <t>ENSTİTÜLER</t>
  </si>
  <si>
    <t>MÜHENDİSLİK FAK.</t>
  </si>
  <si>
    <t>İKT.VE İD.BİL.FAK</t>
  </si>
  <si>
    <t>İSLAMİ İLİMLER FAKÜLTESİ (Arapça)</t>
  </si>
  <si>
    <t>MESLEK Y.O.</t>
  </si>
  <si>
    <t>Hazırlık Sınıfları</t>
  </si>
  <si>
    <t>İKT.VE İD.BİL.FAK (İngilizce Eğitim Veren Bölümler)</t>
  </si>
  <si>
    <t>2018-2019 EĞİTİM-ÖĞRETİM YILI YAZ OKULU ÜCRET HESAPLAMA TABLOSU</t>
  </si>
  <si>
    <t xml:space="preserve">Yaz öğretiminde öğrenci en fazla 12 birim saatlik ders alabilir.  Öğrenci; yaz dönemi başlamadan önceki hafta öğrenci kaydından düşürülen dersler yerine açılması kesinleşen derslere, toplam saat limitleri içinde kalmak kaydıyla ders ekleyebilir, ancak ders bırakamaz. </t>
  </si>
  <si>
    <t>Yaz öğretiminde bir dersin açılabilmesi için o derse kayıtlı öğrenci sayısının en onbeş olması gerekir.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</si>
</sst>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;[Red]#,##0.00"/>
    <numFmt numFmtId="181" formatCode="&quot;₺&quot;#,##0"/>
  </numFmts>
  <fonts count="22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9">
      <alignment/>
      <protection/>
    </xf>
    <xf numFmtId="180" fontId="20" fillId="0" borderId="10" xfId="48" applyNumberFormat="1" applyFont="1" applyBorder="1">
      <alignment/>
      <protection/>
    </xf>
    <xf numFmtId="180" fontId="19" fillId="0" borderId="11" xfId="48" applyNumberFormat="1" applyFont="1" applyBorder="1" applyAlignment="1">
      <alignment horizontal="center"/>
      <protection/>
    </xf>
    <xf numFmtId="180" fontId="19" fillId="24" borderId="12" xfId="48" applyNumberFormat="1" applyFont="1" applyFill="1" applyBorder="1">
      <alignment/>
      <protection/>
    </xf>
    <xf numFmtId="180" fontId="20" fillId="24" borderId="13" xfId="48" applyNumberFormat="1" applyFont="1" applyFill="1" applyBorder="1">
      <alignment/>
      <protection/>
    </xf>
    <xf numFmtId="180" fontId="19" fillId="24" borderId="14" xfId="48" applyNumberFormat="1" applyFont="1" applyFill="1" applyBorder="1">
      <alignment/>
      <protection/>
    </xf>
    <xf numFmtId="180" fontId="20" fillId="24" borderId="15" xfId="48" applyNumberFormat="1" applyFont="1" applyFill="1" applyBorder="1">
      <alignment/>
      <protection/>
    </xf>
    <xf numFmtId="180" fontId="20" fillId="0" borderId="13" xfId="48" applyNumberFormat="1" applyFont="1" applyBorder="1" applyAlignment="1">
      <alignment horizontal="center"/>
      <protection/>
    </xf>
    <xf numFmtId="180" fontId="19" fillId="0" borderId="16" xfId="48" applyNumberFormat="1" applyFont="1" applyFill="1" applyBorder="1" applyAlignment="1">
      <alignment horizontal="center" vertical="center" wrapText="1"/>
      <protection/>
    </xf>
    <xf numFmtId="180" fontId="19" fillId="0" borderId="12" xfId="48" applyNumberFormat="1" applyFont="1" applyBorder="1">
      <alignment/>
      <protection/>
    </xf>
    <xf numFmtId="0" fontId="0" fillId="0" borderId="17" xfId="0" applyBorder="1" applyAlignment="1">
      <alignment/>
    </xf>
    <xf numFmtId="180" fontId="20" fillId="0" borderId="15" xfId="48" applyNumberFormat="1" applyFont="1" applyBorder="1" applyAlignment="1">
      <alignment horizontal="center"/>
      <protection/>
    </xf>
    <xf numFmtId="0" fontId="0" fillId="0" borderId="18" xfId="0" applyBorder="1" applyAlignment="1">
      <alignment/>
    </xf>
    <xf numFmtId="180" fontId="20" fillId="0" borderId="13" xfId="48" applyNumberFormat="1" applyFont="1" applyBorder="1" applyAlignment="1">
      <alignment horizontal="right"/>
      <protection/>
    </xf>
    <xf numFmtId="180" fontId="19" fillId="0" borderId="0" xfId="48" applyNumberFormat="1" applyFont="1" applyBorder="1" applyAlignment="1">
      <alignment horizontal="center" wrapText="1"/>
      <protection/>
    </xf>
    <xf numFmtId="0" fontId="1" fillId="0" borderId="19" xfId="49" applyBorder="1" applyAlignment="1">
      <alignment horizontal="left"/>
      <protection/>
    </xf>
    <xf numFmtId="0" fontId="1" fillId="0" borderId="20" xfId="49" applyBorder="1" applyAlignment="1">
      <alignment horizontal="left"/>
      <protection/>
    </xf>
    <xf numFmtId="0" fontId="1" fillId="0" borderId="21" xfId="49" applyBorder="1" applyAlignment="1">
      <alignment horizontal="left"/>
      <protection/>
    </xf>
    <xf numFmtId="0" fontId="1" fillId="0" borderId="19" xfId="49" applyBorder="1" applyAlignment="1">
      <alignment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_Sayfa1_Sayfa2" xfId="48"/>
    <cellStyle name="Normal_Sayfa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0.875" style="0" customWidth="1"/>
    <col min="10" max="10" width="8.875" style="0" customWidth="1"/>
    <col min="11" max="12" width="9.25390625" style="0" bestFit="1" customWidth="1"/>
    <col min="13" max="13" width="9.625" style="0" customWidth="1"/>
    <col min="14" max="14" width="9.00390625" style="0" bestFit="1" customWidth="1"/>
  </cols>
  <sheetData>
    <row r="2" spans="1:13" ht="1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 thickBot="1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4" ht="3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9" t="s">
        <v>20</v>
      </c>
    </row>
    <row r="5" spans="1:14" ht="15">
      <c r="A5" s="10" t="s">
        <v>1</v>
      </c>
      <c r="B5" s="14">
        <f>1.92*1*14</f>
        <v>26.88</v>
      </c>
      <c r="C5" s="8">
        <f>B5*2</f>
        <v>53.76</v>
      </c>
      <c r="D5" s="8">
        <f>B5*3</f>
        <v>80.64</v>
      </c>
      <c r="E5" s="8">
        <f>B5*4</f>
        <v>107.52</v>
      </c>
      <c r="F5" s="8">
        <f>B5*5</f>
        <v>134.4</v>
      </c>
      <c r="G5" s="8">
        <f>B5*6</f>
        <v>161.28</v>
      </c>
      <c r="H5" s="8">
        <f>B5*7</f>
        <v>188.16</v>
      </c>
      <c r="I5" s="8">
        <f>B5*8</f>
        <v>215.04</v>
      </c>
      <c r="J5" s="8">
        <f>B5*9</f>
        <v>241.92</v>
      </c>
      <c r="K5" s="8">
        <f>B5*10</f>
        <v>268.8</v>
      </c>
      <c r="L5" s="8">
        <f>B5*11</f>
        <v>295.68</v>
      </c>
      <c r="M5" s="8">
        <f>B5*12</f>
        <v>322.56</v>
      </c>
      <c r="N5" s="11"/>
    </row>
    <row r="6" spans="1:14" ht="15">
      <c r="A6" s="4" t="s">
        <v>16</v>
      </c>
      <c r="B6" s="5">
        <f>(2.52*1)*14</f>
        <v>35.28</v>
      </c>
      <c r="C6" s="8">
        <f aca="true" t="shared" si="0" ref="C6:C12">B6*2</f>
        <v>70.56</v>
      </c>
      <c r="D6" s="8">
        <f aca="true" t="shared" si="1" ref="D6:D12">B6*3</f>
        <v>105.84</v>
      </c>
      <c r="E6" s="8">
        <f aca="true" t="shared" si="2" ref="E6:E12">B6*4</f>
        <v>141.12</v>
      </c>
      <c r="F6" s="8">
        <f aca="true" t="shared" si="3" ref="F6:F12">B6*5</f>
        <v>176.4</v>
      </c>
      <c r="G6" s="8">
        <f aca="true" t="shared" si="4" ref="G6:G12">B6*6</f>
        <v>211.68</v>
      </c>
      <c r="H6" s="8">
        <f aca="true" t="shared" si="5" ref="H6:H12">B6*7</f>
        <v>246.96</v>
      </c>
      <c r="I6" s="8">
        <f aca="true" t="shared" si="6" ref="I6:I12">B6*8</f>
        <v>282.24</v>
      </c>
      <c r="J6" s="8">
        <f aca="true" t="shared" si="7" ref="J6:J12">B6*9</f>
        <v>317.52</v>
      </c>
      <c r="K6" s="8">
        <f aca="true" t="shared" si="8" ref="K6:K12">B6*10</f>
        <v>352.8</v>
      </c>
      <c r="L6" s="8">
        <f aca="true" t="shared" si="9" ref="L6:L12">B6*11</f>
        <v>388.08000000000004</v>
      </c>
      <c r="M6" s="8">
        <f aca="true" t="shared" si="10" ref="M6:M12">B6*12</f>
        <v>423.36</v>
      </c>
      <c r="N6" s="11">
        <v>451.7</v>
      </c>
    </row>
    <row r="7" spans="1:14" ht="15">
      <c r="A7" s="4" t="s">
        <v>17</v>
      </c>
      <c r="B7" s="5">
        <f>1.92*1*14</f>
        <v>26.88</v>
      </c>
      <c r="C7" s="8">
        <f t="shared" si="0"/>
        <v>53.76</v>
      </c>
      <c r="D7" s="8">
        <f t="shared" si="1"/>
        <v>80.64</v>
      </c>
      <c r="E7" s="8">
        <f t="shared" si="2"/>
        <v>107.52</v>
      </c>
      <c r="F7" s="8">
        <f t="shared" si="3"/>
        <v>134.4</v>
      </c>
      <c r="G7" s="8">
        <f t="shared" si="4"/>
        <v>161.28</v>
      </c>
      <c r="H7" s="8">
        <f t="shared" si="5"/>
        <v>188.16</v>
      </c>
      <c r="I7" s="8">
        <f t="shared" si="6"/>
        <v>215.04</v>
      </c>
      <c r="J7" s="8">
        <f t="shared" si="7"/>
        <v>241.92</v>
      </c>
      <c r="K7" s="8">
        <f t="shared" si="8"/>
        <v>268.8</v>
      </c>
      <c r="L7" s="8">
        <f t="shared" si="9"/>
        <v>295.68</v>
      </c>
      <c r="M7" s="8">
        <f t="shared" si="10"/>
        <v>322.56</v>
      </c>
      <c r="N7" s="11">
        <v>342.92</v>
      </c>
    </row>
    <row r="8" spans="1:14" ht="15">
      <c r="A8" s="4" t="s">
        <v>21</v>
      </c>
      <c r="B8" s="5">
        <f>3.84*1*14</f>
        <v>53.76</v>
      </c>
      <c r="C8" s="8">
        <f t="shared" si="0"/>
        <v>107.52</v>
      </c>
      <c r="D8" s="8">
        <f t="shared" si="1"/>
        <v>161.28</v>
      </c>
      <c r="E8" s="8">
        <f t="shared" si="2"/>
        <v>215.04</v>
      </c>
      <c r="F8" s="8">
        <f t="shared" si="3"/>
        <v>268.8</v>
      </c>
      <c r="G8" s="8">
        <f t="shared" si="4"/>
        <v>322.56</v>
      </c>
      <c r="H8" s="8">
        <f t="shared" si="5"/>
        <v>376.32</v>
      </c>
      <c r="I8" s="8">
        <f t="shared" si="6"/>
        <v>430.08</v>
      </c>
      <c r="J8" s="8">
        <f t="shared" si="7"/>
        <v>483.84</v>
      </c>
      <c r="K8" s="8">
        <f t="shared" si="8"/>
        <v>537.6</v>
      </c>
      <c r="L8" s="8">
        <f t="shared" si="9"/>
        <v>591.36</v>
      </c>
      <c r="M8" s="8">
        <f t="shared" si="10"/>
        <v>645.12</v>
      </c>
      <c r="N8" s="11">
        <v>685.85</v>
      </c>
    </row>
    <row r="9" spans="1:14" ht="15">
      <c r="A9" s="4" t="s">
        <v>0</v>
      </c>
      <c r="B9" s="5">
        <f>1.96*1*14</f>
        <v>27.439999999999998</v>
      </c>
      <c r="C9" s="8">
        <f t="shared" si="0"/>
        <v>54.879999999999995</v>
      </c>
      <c r="D9" s="8">
        <f t="shared" si="1"/>
        <v>82.32</v>
      </c>
      <c r="E9" s="8">
        <f t="shared" si="2"/>
        <v>109.75999999999999</v>
      </c>
      <c r="F9" s="8">
        <f t="shared" si="3"/>
        <v>137.2</v>
      </c>
      <c r="G9" s="8">
        <f t="shared" si="4"/>
        <v>164.64</v>
      </c>
      <c r="H9" s="8">
        <f t="shared" si="5"/>
        <v>192.07999999999998</v>
      </c>
      <c r="I9" s="8">
        <f t="shared" si="6"/>
        <v>219.51999999999998</v>
      </c>
      <c r="J9" s="8">
        <f t="shared" si="7"/>
        <v>246.95999999999998</v>
      </c>
      <c r="K9" s="8">
        <f t="shared" si="8"/>
        <v>274.4</v>
      </c>
      <c r="L9" s="8">
        <f t="shared" si="9"/>
        <v>301.84</v>
      </c>
      <c r="M9" s="8">
        <f t="shared" si="10"/>
        <v>329.28</v>
      </c>
      <c r="N9" s="11"/>
    </row>
    <row r="10" spans="1:14" ht="15">
      <c r="A10" s="4" t="s">
        <v>18</v>
      </c>
      <c r="B10" s="5">
        <f>3.58*1*14</f>
        <v>50.120000000000005</v>
      </c>
      <c r="C10" s="8">
        <f t="shared" si="0"/>
        <v>100.24000000000001</v>
      </c>
      <c r="D10" s="8">
        <f t="shared" si="1"/>
        <v>150.36</v>
      </c>
      <c r="E10" s="8">
        <f t="shared" si="2"/>
        <v>200.48000000000002</v>
      </c>
      <c r="F10" s="8">
        <f t="shared" si="3"/>
        <v>250.60000000000002</v>
      </c>
      <c r="G10" s="8">
        <f t="shared" si="4"/>
        <v>300.72</v>
      </c>
      <c r="H10" s="8">
        <f t="shared" si="5"/>
        <v>350.84000000000003</v>
      </c>
      <c r="I10" s="8">
        <f t="shared" si="6"/>
        <v>400.96000000000004</v>
      </c>
      <c r="J10" s="8">
        <f t="shared" si="7"/>
        <v>451.08000000000004</v>
      </c>
      <c r="K10" s="8">
        <f t="shared" si="8"/>
        <v>501.20000000000005</v>
      </c>
      <c r="L10" s="8">
        <f t="shared" si="9"/>
        <v>551.32</v>
      </c>
      <c r="M10" s="8">
        <f t="shared" si="10"/>
        <v>601.44</v>
      </c>
      <c r="N10" s="11">
        <v>556.62</v>
      </c>
    </row>
    <row r="11" spans="1:14" ht="15">
      <c r="A11" s="4" t="s">
        <v>15</v>
      </c>
      <c r="B11" s="5">
        <f>1.47*1*14</f>
        <v>20.58</v>
      </c>
      <c r="C11" s="8">
        <f t="shared" si="0"/>
        <v>41.16</v>
      </c>
      <c r="D11" s="8">
        <f t="shared" si="1"/>
        <v>61.739999999999995</v>
      </c>
      <c r="E11" s="8">
        <f t="shared" si="2"/>
        <v>82.32</v>
      </c>
      <c r="F11" s="8">
        <f t="shared" si="3"/>
        <v>102.89999999999999</v>
      </c>
      <c r="G11" s="8">
        <f t="shared" si="4"/>
        <v>123.47999999999999</v>
      </c>
      <c r="H11" s="8">
        <f t="shared" si="5"/>
        <v>144.06</v>
      </c>
      <c r="I11" s="8">
        <f t="shared" si="6"/>
        <v>164.64</v>
      </c>
      <c r="J11" s="8">
        <f t="shared" si="7"/>
        <v>185.21999999999997</v>
      </c>
      <c r="K11" s="8">
        <f t="shared" si="8"/>
        <v>205.79999999999998</v>
      </c>
      <c r="L11" s="8">
        <f t="shared" si="9"/>
        <v>226.38</v>
      </c>
      <c r="M11" s="8">
        <f t="shared" si="10"/>
        <v>246.95999999999998</v>
      </c>
      <c r="N11" s="11"/>
    </row>
    <row r="12" spans="1:14" ht="15.75" thickBot="1">
      <c r="A12" s="6" t="s">
        <v>19</v>
      </c>
      <c r="B12" s="7">
        <f>1.4*1*14</f>
        <v>19.599999999999998</v>
      </c>
      <c r="C12" s="12">
        <f t="shared" si="0"/>
        <v>39.199999999999996</v>
      </c>
      <c r="D12" s="12">
        <f t="shared" si="1"/>
        <v>58.8</v>
      </c>
      <c r="E12" s="12">
        <f t="shared" si="2"/>
        <v>78.39999999999999</v>
      </c>
      <c r="F12" s="12">
        <f t="shared" si="3"/>
        <v>97.99999999999999</v>
      </c>
      <c r="G12" s="12">
        <f t="shared" si="4"/>
        <v>117.6</v>
      </c>
      <c r="H12" s="12">
        <f t="shared" si="5"/>
        <v>137.2</v>
      </c>
      <c r="I12" s="12">
        <f t="shared" si="6"/>
        <v>156.79999999999998</v>
      </c>
      <c r="J12" s="12">
        <f t="shared" si="7"/>
        <v>176.39999999999998</v>
      </c>
      <c r="K12" s="12">
        <f t="shared" si="8"/>
        <v>195.99999999999997</v>
      </c>
      <c r="L12" s="12">
        <f t="shared" si="9"/>
        <v>215.59999999999997</v>
      </c>
      <c r="M12" s="12">
        <f t="shared" si="10"/>
        <v>235.2</v>
      </c>
      <c r="N12" s="13"/>
    </row>
    <row r="13" spans="1:13" ht="15.7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4" ht="20.25" customHeight="1" thickBot="1">
      <c r="A14" s="16" t="s">
        <v>24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34.5" customHeight="1" thickBot="1">
      <c r="A15" s="19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</sheetData>
  <sheetProtection/>
  <mergeCells count="4">
    <mergeCell ref="A3:M3"/>
    <mergeCell ref="A2:M2"/>
    <mergeCell ref="A14:N14"/>
    <mergeCell ref="A15:N15"/>
  </mergeCells>
  <printOptions/>
  <pageMargins left="0.47" right="0.54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Aidata</dc:creator>
  <cp:keywords/>
  <dc:description/>
  <cp:lastModifiedBy>faruk bülbül</cp:lastModifiedBy>
  <cp:lastPrinted>2011-06-06T07:18:37Z</cp:lastPrinted>
  <dcterms:created xsi:type="dcterms:W3CDTF">2011-06-06T07:11:20Z</dcterms:created>
  <dcterms:modified xsi:type="dcterms:W3CDTF">2019-05-21T10:54:58Z</dcterms:modified>
  <cp:category/>
  <cp:version/>
  <cp:contentType/>
  <cp:contentStatus/>
</cp:coreProperties>
</file>